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587CCD0F-9620-4056-831C-7F9068167F7F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53" i="1"/>
  <c r="H54" i="1"/>
  <c r="H57" i="1"/>
  <c r="H58" i="1"/>
  <c r="H43" i="1"/>
  <c r="H32" i="1"/>
  <c r="H35" i="1"/>
  <c r="H36" i="1"/>
  <c r="H39" i="1"/>
  <c r="H31" i="1"/>
  <c r="H23" i="1"/>
  <c r="H2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H61" i="1" s="1"/>
  <c r="E52" i="1"/>
  <c r="H52" i="1" s="1"/>
  <c r="E53" i="1"/>
  <c r="E54" i="1"/>
  <c r="E55" i="1"/>
  <c r="H55" i="1" s="1"/>
  <c r="E56" i="1"/>
  <c r="H56" i="1" s="1"/>
  <c r="E57" i="1"/>
  <c r="E58" i="1"/>
  <c r="E59" i="1"/>
  <c r="H59" i="1" s="1"/>
  <c r="E51" i="1"/>
  <c r="H51" i="1" s="1"/>
  <c r="E42" i="1"/>
  <c r="H42" i="1" s="1"/>
  <c r="E43" i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E33" i="1"/>
  <c r="H33" i="1" s="1"/>
  <c r="E34" i="1"/>
  <c r="H34" i="1" s="1"/>
  <c r="E35" i="1"/>
  <c r="E36" i="1"/>
  <c r="E37" i="1"/>
  <c r="H37" i="1" s="1"/>
  <c r="E38" i="1"/>
  <c r="H38" i="1" s="1"/>
  <c r="E39" i="1"/>
  <c r="E31" i="1"/>
  <c r="E29" i="1"/>
  <c r="H29" i="1" s="1"/>
  <c r="E22" i="1"/>
  <c r="H22" i="1" s="1"/>
  <c r="E23" i="1"/>
  <c r="E24" i="1"/>
  <c r="H24" i="1" s="1"/>
  <c r="E25" i="1"/>
  <c r="H25" i="1" s="1"/>
  <c r="E26" i="1"/>
  <c r="H26" i="1" s="1"/>
  <c r="E27" i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G160" i="1" s="1"/>
  <c r="F20" i="1"/>
  <c r="E20" i="1"/>
  <c r="D20" i="1"/>
  <c r="C20" i="1"/>
  <c r="H12" i="1"/>
  <c r="G12" i="1"/>
  <c r="F12" i="1"/>
  <c r="E12" i="1"/>
  <c r="D12" i="1"/>
  <c r="C12" i="1"/>
  <c r="F10" i="1"/>
  <c r="C10" i="1" l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<sst xmlns="http://schemas.openxmlformats.org/spreadsheetml/2006/main" count="163" uniqueCount="90">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</sst>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L58" sqref="L58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0" t="s">
        <v>88</v>
      </c>
      <c r="C2" s="41"/>
      <c r="D2" s="41"/>
      <c r="E2" s="41"/>
      <c r="F2" s="41"/>
      <c r="G2" s="41"/>
      <c r="H2" s="42"/>
    </row>
    <row r="3" spans="2:9" x14ac:dyDescent="0.25">
      <c r="B3" s="43" t="s">
        <v>1</v>
      </c>
      <c r="C3" s="44"/>
      <c r="D3" s="44"/>
      <c r="E3" s="44"/>
      <c r="F3" s="44"/>
      <c r="G3" s="44"/>
      <c r="H3" s="45"/>
    </row>
    <row r="4" spans="2:9" x14ac:dyDescent="0.25">
      <c r="B4" s="43" t="s">
        <v>2</v>
      </c>
      <c r="C4" s="44"/>
      <c r="D4" s="44"/>
      <c r="E4" s="44"/>
      <c r="F4" s="44"/>
      <c r="G4" s="44"/>
      <c r="H4" s="45"/>
    </row>
    <row r="5" spans="2:9" x14ac:dyDescent="0.25">
      <c r="B5" s="46" t="s">
        <v>89</v>
      </c>
      <c r="C5" s="47"/>
      <c r="D5" s="47"/>
      <c r="E5" s="47"/>
      <c r="F5" s="47"/>
      <c r="G5" s="47"/>
      <c r="H5" s="48"/>
    </row>
    <row r="6" spans="2:9" ht="15.75" customHeight="1" thickBot="1" x14ac:dyDescent="0.3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3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2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194995956.24000001</v>
      </c>
      <c r="D10" s="8">
        <f>SUM(D12,D20,D30,D40,D50,D60,D64,D73,D77)</f>
        <v>51428185.390000001</v>
      </c>
      <c r="E10" s="24">
        <f t="shared" ref="E10:H10" si="0">SUM(E12,E20,E30,E40,E50,E60,E64,E73,E77)</f>
        <v>246424141.63</v>
      </c>
      <c r="F10" s="8">
        <f t="shared" si="0"/>
        <v>154764692.77000001</v>
      </c>
      <c r="G10" s="8">
        <f t="shared" si="0"/>
        <v>153240285</v>
      </c>
      <c r="H10" s="24">
        <f t="shared" si="0"/>
        <v>91659448.859999985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72604750</v>
      </c>
      <c r="D12" s="7">
        <f>SUM(D13:D19)</f>
        <v>549999.99999999988</v>
      </c>
      <c r="E12" s="25">
        <f t="shared" ref="E12:H12" si="1">SUM(E13:E19)</f>
        <v>73154749.999999985</v>
      </c>
      <c r="F12" s="7">
        <f t="shared" si="1"/>
        <v>49935172.780000001</v>
      </c>
      <c r="G12" s="7">
        <f t="shared" si="1"/>
        <v>49533686.609999999</v>
      </c>
      <c r="H12" s="25">
        <f t="shared" si="1"/>
        <v>23219577.219999999</v>
      </c>
    </row>
    <row r="13" spans="2:9" ht="23.6" x14ac:dyDescent="0.25">
      <c r="B13" s="10" t="s">
        <v>14</v>
      </c>
      <c r="C13" s="22">
        <v>24971050</v>
      </c>
      <c r="D13" s="22">
        <v>41150</v>
      </c>
      <c r="E13" s="26">
        <f>SUM(C13:D13)</f>
        <v>25012200</v>
      </c>
      <c r="F13" s="23">
        <v>18666150.48</v>
      </c>
      <c r="G13" s="23">
        <v>18666150.48</v>
      </c>
      <c r="H13" s="30">
        <f>SUM(E13-F13)</f>
        <v>6346049.5199999996</v>
      </c>
    </row>
    <row r="14" spans="2:9" ht="22.95" customHeight="1" x14ac:dyDescent="0.25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22967950</v>
      </c>
      <c r="D15" s="22">
        <v>800209.55</v>
      </c>
      <c r="E15" s="26">
        <f t="shared" si="2"/>
        <v>23768159.550000001</v>
      </c>
      <c r="F15" s="23">
        <v>13551971.83</v>
      </c>
      <c r="G15" s="23">
        <v>13551971.83</v>
      </c>
      <c r="H15" s="30">
        <f t="shared" si="3"/>
        <v>10216187.720000001</v>
      </c>
    </row>
    <row r="16" spans="2:9" x14ac:dyDescent="0.25">
      <c r="B16" s="10" t="s">
        <v>17</v>
      </c>
      <c r="C16" s="22">
        <v>10141550</v>
      </c>
      <c r="D16" s="22">
        <v>342020</v>
      </c>
      <c r="E16" s="26">
        <f t="shared" si="2"/>
        <v>10483570</v>
      </c>
      <c r="F16" s="23">
        <v>7684724.6600000001</v>
      </c>
      <c r="G16" s="23">
        <v>7506286.3899999997</v>
      </c>
      <c r="H16" s="30">
        <f t="shared" si="3"/>
        <v>2798845.34</v>
      </c>
    </row>
    <row r="17" spans="2:8" x14ac:dyDescent="0.25">
      <c r="B17" s="10" t="s">
        <v>18</v>
      </c>
      <c r="C17" s="22">
        <v>13303250</v>
      </c>
      <c r="D17" s="22">
        <v>10486.13</v>
      </c>
      <c r="E17" s="26">
        <f t="shared" si="2"/>
        <v>13313736.130000001</v>
      </c>
      <c r="F17" s="23">
        <v>9869225.8100000005</v>
      </c>
      <c r="G17" s="23">
        <v>9646177.9100000001</v>
      </c>
      <c r="H17" s="30">
        <f t="shared" si="3"/>
        <v>3444510.3200000003</v>
      </c>
    </row>
    <row r="18" spans="2:8" x14ac:dyDescent="0.25">
      <c r="B18" s="10" t="s">
        <v>19</v>
      </c>
      <c r="C18" s="22">
        <v>1092950</v>
      </c>
      <c r="D18" s="22">
        <v>-678965.68</v>
      </c>
      <c r="E18" s="26">
        <f t="shared" si="2"/>
        <v>413984.31999999995</v>
      </c>
      <c r="F18" s="23">
        <v>0</v>
      </c>
      <c r="G18" s="23">
        <v>0</v>
      </c>
      <c r="H18" s="30">
        <f t="shared" si="3"/>
        <v>413984.31999999995</v>
      </c>
    </row>
    <row r="19" spans="2:8" x14ac:dyDescent="0.25">
      <c r="B19" s="10" t="s">
        <v>20</v>
      </c>
      <c r="C19" s="22">
        <v>128000</v>
      </c>
      <c r="D19" s="22">
        <v>35100</v>
      </c>
      <c r="E19" s="26">
        <f t="shared" si="2"/>
        <v>163100</v>
      </c>
      <c r="F19" s="23">
        <v>163100</v>
      </c>
      <c r="G19" s="23">
        <v>163100</v>
      </c>
      <c r="H19" s="30">
        <f t="shared" si="3"/>
        <v>0</v>
      </c>
    </row>
    <row r="20" spans="2:8" s="9" customFormat="1" ht="23.6" x14ac:dyDescent="0.25">
      <c r="B20" s="12" t="s">
        <v>21</v>
      </c>
      <c r="C20" s="7">
        <f>SUM(C21:C29)</f>
        <v>9437446.6999999993</v>
      </c>
      <c r="D20" s="7">
        <f t="shared" ref="D20:H20" si="4">SUM(D21:D29)</f>
        <v>3153216.6399999997</v>
      </c>
      <c r="E20" s="25">
        <f t="shared" si="4"/>
        <v>12590663.34</v>
      </c>
      <c r="F20" s="7">
        <f t="shared" si="4"/>
        <v>9246547.7100000009</v>
      </c>
      <c r="G20" s="7">
        <f t="shared" si="4"/>
        <v>9019405.3499999996</v>
      </c>
      <c r="H20" s="25">
        <f t="shared" si="4"/>
        <v>3344115.629999999</v>
      </c>
    </row>
    <row r="21" spans="2:8" ht="23.6" x14ac:dyDescent="0.25">
      <c r="B21" s="10" t="s">
        <v>22</v>
      </c>
      <c r="C21" s="22">
        <v>2150000</v>
      </c>
      <c r="D21" s="22">
        <v>101517.71</v>
      </c>
      <c r="E21" s="26">
        <f t="shared" si="2"/>
        <v>2251517.71</v>
      </c>
      <c r="F21" s="23">
        <v>1489147.19</v>
      </c>
      <c r="G21" s="23">
        <v>1484004.97</v>
      </c>
      <c r="H21" s="30">
        <f t="shared" si="3"/>
        <v>762370.52</v>
      </c>
    </row>
    <row r="22" spans="2:8" x14ac:dyDescent="0.25">
      <c r="B22" s="10" t="s">
        <v>23</v>
      </c>
      <c r="C22" s="22">
        <v>654500</v>
      </c>
      <c r="D22" s="22">
        <v>3386775.97</v>
      </c>
      <c r="E22" s="26">
        <f t="shared" si="2"/>
        <v>4041275.97</v>
      </c>
      <c r="F22" s="23">
        <v>2910016.97</v>
      </c>
      <c r="G22" s="23">
        <v>2780858.87</v>
      </c>
      <c r="H22" s="30">
        <f t="shared" si="3"/>
        <v>1131259</v>
      </c>
    </row>
    <row r="23" spans="2:8" ht="23.6" x14ac:dyDescent="0.25">
      <c r="B23" s="10" t="s">
        <v>24</v>
      </c>
      <c r="C23" s="22">
        <v>10000</v>
      </c>
      <c r="D23" s="22">
        <v>-10000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ht="23.6" x14ac:dyDescent="0.25">
      <c r="B24" s="10" t="s">
        <v>25</v>
      </c>
      <c r="C24" s="22">
        <v>2132500</v>
      </c>
      <c r="D24" s="22">
        <v>511670.42</v>
      </c>
      <c r="E24" s="26">
        <f t="shared" si="2"/>
        <v>2644170.42</v>
      </c>
      <c r="F24" s="23">
        <v>2003861.22</v>
      </c>
      <c r="G24" s="23">
        <v>1978407.34</v>
      </c>
      <c r="H24" s="30">
        <f t="shared" si="3"/>
        <v>640309.19999999995</v>
      </c>
    </row>
    <row r="25" spans="2:8" ht="23.4" customHeight="1" x14ac:dyDescent="0.25">
      <c r="B25" s="10" t="s">
        <v>26</v>
      </c>
      <c r="C25" s="22">
        <v>518000</v>
      </c>
      <c r="D25" s="22">
        <v>-22999.18</v>
      </c>
      <c r="E25" s="26">
        <f t="shared" si="2"/>
        <v>495000.82</v>
      </c>
      <c r="F25" s="23">
        <v>377893.21</v>
      </c>
      <c r="G25" s="23">
        <v>377893.21</v>
      </c>
      <c r="H25" s="30">
        <f t="shared" si="3"/>
        <v>117107.60999999999</v>
      </c>
    </row>
    <row r="26" spans="2:8" x14ac:dyDescent="0.25">
      <c r="B26" s="10" t="s">
        <v>27</v>
      </c>
      <c r="C26" s="22">
        <v>1978000</v>
      </c>
      <c r="D26" s="22">
        <v>11369.42</v>
      </c>
      <c r="E26" s="26">
        <f t="shared" si="2"/>
        <v>1989369.42</v>
      </c>
      <c r="F26" s="23">
        <v>1524841.89</v>
      </c>
      <c r="G26" s="23">
        <v>1462720.13</v>
      </c>
      <c r="H26" s="30">
        <f t="shared" si="3"/>
        <v>464527.53</v>
      </c>
    </row>
    <row r="27" spans="2:8" ht="23.6" x14ac:dyDescent="0.25">
      <c r="B27" s="10" t="s">
        <v>28</v>
      </c>
      <c r="C27" s="22">
        <v>938200</v>
      </c>
      <c r="D27" s="22">
        <v>-706125.7</v>
      </c>
      <c r="E27" s="26">
        <f t="shared" si="2"/>
        <v>232074.30000000005</v>
      </c>
      <c r="F27" s="23">
        <v>199566.94</v>
      </c>
      <c r="G27" s="23">
        <v>199566.94</v>
      </c>
      <c r="H27" s="30">
        <f t="shared" si="3"/>
        <v>32507.360000000044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1056246.7</v>
      </c>
      <c r="D29" s="22">
        <v>-118992</v>
      </c>
      <c r="E29" s="26">
        <f t="shared" si="2"/>
        <v>937254.7</v>
      </c>
      <c r="F29" s="23">
        <v>741220.29</v>
      </c>
      <c r="G29" s="23">
        <v>735953.89</v>
      </c>
      <c r="H29" s="30">
        <f t="shared" si="3"/>
        <v>196034.40999999992</v>
      </c>
    </row>
    <row r="30" spans="2:8" s="9" customFormat="1" ht="23.6" x14ac:dyDescent="0.25">
      <c r="B30" s="12" t="s">
        <v>31</v>
      </c>
      <c r="C30" s="7">
        <f>SUM(C31:C39)</f>
        <v>23830759.539999999</v>
      </c>
      <c r="D30" s="7">
        <f t="shared" ref="D30:H30" si="5">SUM(D31:D39)</f>
        <v>8692167.3100000005</v>
      </c>
      <c r="E30" s="25">
        <f t="shared" si="5"/>
        <v>32522926.850000001</v>
      </c>
      <c r="F30" s="7">
        <f t="shared" si="5"/>
        <v>21166688.730000004</v>
      </c>
      <c r="G30" s="7">
        <f t="shared" si="5"/>
        <v>21137301.900000002</v>
      </c>
      <c r="H30" s="25">
        <f t="shared" si="5"/>
        <v>11356238.120000001</v>
      </c>
    </row>
    <row r="31" spans="2:8" x14ac:dyDescent="0.25">
      <c r="B31" s="10" t="s">
        <v>32</v>
      </c>
      <c r="C31" s="22">
        <v>2082200</v>
      </c>
      <c r="D31" s="22">
        <v>401052</v>
      </c>
      <c r="E31" s="26">
        <f t="shared" si="2"/>
        <v>2483252</v>
      </c>
      <c r="F31" s="23">
        <v>2128207.81</v>
      </c>
      <c r="G31" s="23">
        <v>2124732.48</v>
      </c>
      <c r="H31" s="30">
        <f t="shared" si="3"/>
        <v>355044.18999999994</v>
      </c>
    </row>
    <row r="32" spans="2:8" x14ac:dyDescent="0.25">
      <c r="B32" s="10" t="s">
        <v>33</v>
      </c>
      <c r="C32" s="22">
        <v>356000</v>
      </c>
      <c r="D32" s="22">
        <v>6611436.4000000004</v>
      </c>
      <c r="E32" s="26">
        <f t="shared" si="2"/>
        <v>6967436.4000000004</v>
      </c>
      <c r="F32" s="23">
        <v>4129447.72</v>
      </c>
      <c r="G32" s="23">
        <v>4129447.72</v>
      </c>
      <c r="H32" s="30">
        <f t="shared" si="3"/>
        <v>2837988.68</v>
      </c>
    </row>
    <row r="33" spans="2:8" ht="23.6" x14ac:dyDescent="0.25">
      <c r="B33" s="10" t="s">
        <v>34</v>
      </c>
      <c r="C33" s="22">
        <v>7919997.9199999999</v>
      </c>
      <c r="D33" s="22">
        <v>2546024.63</v>
      </c>
      <c r="E33" s="26">
        <f t="shared" si="2"/>
        <v>10466022.550000001</v>
      </c>
      <c r="F33" s="23">
        <v>6972624.5899999999</v>
      </c>
      <c r="G33" s="23">
        <v>6969144.5899999999</v>
      </c>
      <c r="H33" s="30">
        <f t="shared" si="3"/>
        <v>3493397.9600000009</v>
      </c>
    </row>
    <row r="34" spans="2:8" ht="24.55" customHeight="1" x14ac:dyDescent="0.25">
      <c r="B34" s="10" t="s">
        <v>35</v>
      </c>
      <c r="C34" s="22">
        <v>1767746.53</v>
      </c>
      <c r="D34" s="22">
        <v>-633080.16</v>
      </c>
      <c r="E34" s="26">
        <f t="shared" si="2"/>
        <v>1134666.3700000001</v>
      </c>
      <c r="F34" s="23">
        <v>824155.96</v>
      </c>
      <c r="G34" s="23">
        <v>824155.96</v>
      </c>
      <c r="H34" s="30">
        <f t="shared" si="3"/>
        <v>310510.41000000015</v>
      </c>
    </row>
    <row r="35" spans="2:8" ht="23.6" x14ac:dyDescent="0.25">
      <c r="B35" s="10" t="s">
        <v>36</v>
      </c>
      <c r="C35" s="22">
        <v>5459000</v>
      </c>
      <c r="D35" s="22">
        <v>148210.35</v>
      </c>
      <c r="E35" s="26">
        <f t="shared" si="2"/>
        <v>5607210.3499999996</v>
      </c>
      <c r="F35" s="23">
        <v>3762680.88</v>
      </c>
      <c r="G35" s="23">
        <v>3740249.38</v>
      </c>
      <c r="H35" s="30">
        <f t="shared" si="3"/>
        <v>1844529.4699999997</v>
      </c>
    </row>
    <row r="36" spans="2:8" x14ac:dyDescent="0.25">
      <c r="B36" s="10" t="s">
        <v>37</v>
      </c>
      <c r="C36" s="22">
        <v>943000</v>
      </c>
      <c r="D36" s="22">
        <v>-112125.25</v>
      </c>
      <c r="E36" s="26">
        <f t="shared" si="2"/>
        <v>830874.75</v>
      </c>
      <c r="F36" s="23">
        <v>711905.75</v>
      </c>
      <c r="G36" s="23">
        <v>711905.75</v>
      </c>
      <c r="H36" s="30">
        <f t="shared" si="3"/>
        <v>118969</v>
      </c>
    </row>
    <row r="37" spans="2:8" x14ac:dyDescent="0.25">
      <c r="B37" s="10" t="s">
        <v>38</v>
      </c>
      <c r="C37" s="22">
        <v>1489655.54</v>
      </c>
      <c r="D37" s="22">
        <v>-292074.5</v>
      </c>
      <c r="E37" s="26">
        <f t="shared" si="2"/>
        <v>1197581.04</v>
      </c>
      <c r="F37" s="23">
        <v>473162.67</v>
      </c>
      <c r="G37" s="23">
        <v>473162.67</v>
      </c>
      <c r="H37" s="30">
        <f t="shared" si="3"/>
        <v>724418.37000000011</v>
      </c>
    </row>
    <row r="38" spans="2:8" x14ac:dyDescent="0.25">
      <c r="B38" s="10" t="s">
        <v>39</v>
      </c>
      <c r="C38" s="22">
        <v>3793159.55</v>
      </c>
      <c r="D38" s="22">
        <v>22723.84</v>
      </c>
      <c r="E38" s="26">
        <f t="shared" si="2"/>
        <v>3815883.3899999997</v>
      </c>
      <c r="F38" s="23">
        <v>2164503.35</v>
      </c>
      <c r="G38" s="23">
        <v>2164503.35</v>
      </c>
      <c r="H38" s="30">
        <f t="shared" si="3"/>
        <v>1651380.0399999996</v>
      </c>
    </row>
    <row r="39" spans="2:8" x14ac:dyDescent="0.25">
      <c r="B39" s="10" t="s">
        <v>40</v>
      </c>
      <c r="C39" s="22">
        <v>20000</v>
      </c>
      <c r="D39" s="22">
        <v>0</v>
      </c>
      <c r="E39" s="26">
        <f t="shared" si="2"/>
        <v>20000</v>
      </c>
      <c r="F39" s="23">
        <v>0</v>
      </c>
      <c r="G39" s="23">
        <v>0</v>
      </c>
      <c r="H39" s="30">
        <f t="shared" si="3"/>
        <v>20000</v>
      </c>
    </row>
    <row r="40" spans="2:8" s="9" customFormat="1" ht="25.55" customHeight="1" x14ac:dyDescent="0.25">
      <c r="B40" s="12" t="s">
        <v>41</v>
      </c>
      <c r="C40" s="7">
        <f>SUM(C41:C49)</f>
        <v>87000000</v>
      </c>
      <c r="D40" s="7">
        <f t="shared" ref="D40:H40" si="6">SUM(D41:D49)</f>
        <v>3860238.6</v>
      </c>
      <c r="E40" s="25">
        <f t="shared" si="6"/>
        <v>90860238.599999994</v>
      </c>
      <c r="F40" s="7">
        <f t="shared" si="6"/>
        <v>59790351.770000003</v>
      </c>
      <c r="G40" s="7">
        <f t="shared" si="6"/>
        <v>58948666.759999998</v>
      </c>
      <c r="H40" s="25">
        <f t="shared" si="6"/>
        <v>31069886.829999991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87000000</v>
      </c>
      <c r="D44" s="22">
        <v>3860238.6</v>
      </c>
      <c r="E44" s="26">
        <f t="shared" si="2"/>
        <v>90860238.599999994</v>
      </c>
      <c r="F44" s="23">
        <v>59790351.770000003</v>
      </c>
      <c r="G44" s="23">
        <v>58948666.759999998</v>
      </c>
      <c r="H44" s="30">
        <f t="shared" si="3"/>
        <v>31069886.829999991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2123000</v>
      </c>
      <c r="D50" s="7">
        <f t="shared" ref="D50:H50" si="7">SUM(D51:D59)</f>
        <v>2030000</v>
      </c>
      <c r="E50" s="25">
        <f t="shared" si="7"/>
        <v>4153000</v>
      </c>
      <c r="F50" s="7">
        <f t="shared" si="7"/>
        <v>3020556.25</v>
      </c>
      <c r="G50" s="7">
        <f t="shared" si="7"/>
        <v>2995848.85</v>
      </c>
      <c r="H50" s="25">
        <f t="shared" si="7"/>
        <v>1132443.7500000002</v>
      </c>
    </row>
    <row r="51" spans="2:8" x14ac:dyDescent="0.25">
      <c r="B51" s="10" t="s">
        <v>52</v>
      </c>
      <c r="C51" s="22">
        <v>1846716</v>
      </c>
      <c r="D51" s="22">
        <v>250795.47</v>
      </c>
      <c r="E51" s="26">
        <f t="shared" si="2"/>
        <v>2097511.4700000002</v>
      </c>
      <c r="F51" s="23">
        <v>1318355.1399999999</v>
      </c>
      <c r="G51" s="23">
        <v>1293647.74</v>
      </c>
      <c r="H51" s="30">
        <f t="shared" si="3"/>
        <v>779156.33000000031</v>
      </c>
    </row>
    <row r="52" spans="2:8" x14ac:dyDescent="0.25">
      <c r="B52" s="10" t="s">
        <v>53</v>
      </c>
      <c r="C52" s="22">
        <v>0</v>
      </c>
      <c r="D52" s="22">
        <v>104520</v>
      </c>
      <c r="E52" s="26">
        <f t="shared" si="2"/>
        <v>104520</v>
      </c>
      <c r="F52" s="23">
        <v>64036.76</v>
      </c>
      <c r="G52" s="23">
        <v>64036.76</v>
      </c>
      <c r="H52" s="30">
        <f t="shared" si="3"/>
        <v>40483.24</v>
      </c>
    </row>
    <row r="53" spans="2:8" x14ac:dyDescent="0.25">
      <c r="B53" s="10" t="s">
        <v>54</v>
      </c>
      <c r="C53" s="22">
        <v>0</v>
      </c>
      <c r="D53" s="22">
        <v>20000</v>
      </c>
      <c r="E53" s="26">
        <f t="shared" si="2"/>
        <v>20000</v>
      </c>
      <c r="F53" s="23">
        <v>0</v>
      </c>
      <c r="G53" s="23">
        <v>0</v>
      </c>
      <c r="H53" s="30">
        <f t="shared" si="3"/>
        <v>20000</v>
      </c>
    </row>
    <row r="54" spans="2:8" x14ac:dyDescent="0.25">
      <c r="B54" s="10" t="s">
        <v>55</v>
      </c>
      <c r="C54" s="22">
        <v>0</v>
      </c>
      <c r="D54" s="22">
        <v>1339700</v>
      </c>
      <c r="E54" s="26">
        <f t="shared" si="2"/>
        <v>1339700</v>
      </c>
      <c r="F54" s="23">
        <v>1339699.98</v>
      </c>
      <c r="G54" s="23">
        <v>1339699.98</v>
      </c>
      <c r="H54" s="30">
        <f t="shared" si="3"/>
        <v>2.0000000018626451E-2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276284</v>
      </c>
      <c r="D56" s="22">
        <v>237204.53</v>
      </c>
      <c r="E56" s="26">
        <f t="shared" si="2"/>
        <v>513488.53</v>
      </c>
      <c r="F56" s="23">
        <v>241105.27</v>
      </c>
      <c r="G56" s="23">
        <v>241105.27</v>
      </c>
      <c r="H56" s="30">
        <f t="shared" si="3"/>
        <v>272383.26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0</v>
      </c>
      <c r="D59" s="22">
        <v>77780</v>
      </c>
      <c r="E59" s="26">
        <f t="shared" si="2"/>
        <v>77780</v>
      </c>
      <c r="F59" s="23">
        <v>57359.1</v>
      </c>
      <c r="G59" s="23">
        <v>57359.1</v>
      </c>
      <c r="H59" s="30">
        <f t="shared" si="3"/>
        <v>20420.900000000001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33142562.84</v>
      </c>
      <c r="E60" s="25">
        <f t="shared" si="8"/>
        <v>33142562.84</v>
      </c>
      <c r="F60" s="7">
        <f t="shared" si="8"/>
        <v>11605375.529999999</v>
      </c>
      <c r="G60" s="7">
        <f t="shared" si="8"/>
        <v>11605375.529999999</v>
      </c>
      <c r="H60" s="25">
        <f t="shared" si="8"/>
        <v>21537187.310000002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33142562.84</v>
      </c>
      <c r="E62" s="26">
        <f t="shared" si="2"/>
        <v>33142562.84</v>
      </c>
      <c r="F62" s="23">
        <v>11605375.529999999</v>
      </c>
      <c r="G62" s="23">
        <v>11605375.529999999</v>
      </c>
      <c r="H62" s="30">
        <f t="shared" si="3"/>
        <v>21537187.310000002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5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5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194995956.24000001</v>
      </c>
      <c r="D160" s="21">
        <f t="shared" ref="D160:G160" si="28">SUM(D10,D85)</f>
        <v>51428185.390000001</v>
      </c>
      <c r="E160" s="28">
        <f>SUM(E10,E85)</f>
        <v>246424141.63</v>
      </c>
      <c r="F160" s="21">
        <f t="shared" si="28"/>
        <v>154764692.77000001</v>
      </c>
      <c r="G160" s="21">
        <f t="shared" si="28"/>
        <v>153240285</v>
      </c>
      <c r="H160" s="28">
        <f>SUM(H10,H85)</f>
        <v>91659448.859999985</v>
      </c>
    </row>
    <row r="161" spans="2:8" s="31" customFormat="1" x14ac:dyDescent="0.25"/>
    <row r="162" spans="2:8" s="31" customFormat="1" x14ac:dyDescent="0.25"/>
    <row r="163" spans="2:8" s="31" customFormat="1" x14ac:dyDescent="0.25"/>
    <row r="164" spans="2:8" s="31" customFormat="1" x14ac:dyDescent="0.25"/>
    <row r="165" spans="2:8" s="31" customFormat="1" x14ac:dyDescent="0.25"/>
    <row r="166" spans="2:8" s="31" customFormat="1" x14ac:dyDescent="0.25"/>
    <row r="167" spans="2:8" s="31" customFormat="1" x14ac:dyDescent="0.25"/>
    <row r="168" spans="2:8" s="31" customFormat="1" ht="18.649999999999999" customHeight="1" x14ac:dyDescent="0.25">
      <c r="B168" s="32"/>
      <c r="C168" s="32"/>
      <c r="D168" s="32"/>
      <c r="E168" s="32"/>
      <c r="F168" s="32"/>
      <c r="G168" s="32"/>
      <c r="H168" s="32"/>
    </row>
    <row r="169" spans="2:8" s="31" customFormat="1" x14ac:dyDescent="0.25"/>
    <row r="170" spans="2:8" s="31" customFormat="1" x14ac:dyDescent="0.25"/>
    <row r="171" spans="2:8" s="31" customFormat="1" x14ac:dyDescent="0.25"/>
    <row r="172" spans="2:8" s="31" customFormat="1" x14ac:dyDescent="0.25"/>
    <row r="173" spans="2:8" s="31" customFormat="1" x14ac:dyDescent="0.25"/>
    <row r="174" spans="2:8" s="31" customFormat="1" x14ac:dyDescent="0.25"/>
    <row r="175" spans="2:8" s="31" customFormat="1" x14ac:dyDescent="0.25"/>
    <row r="176" spans="2:8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2025-10-20T22:57:33Z</cp:lastPrinted>
  <dcterms:created xsi:type="dcterms:W3CDTF">2020-01-08T21:14:59Z</dcterms:created>
  <dcterms:modified xsi:type="dcterms:W3CDTF">2025-10-20T22:59:12Z</dcterms:modified>
</cp:coreProperties>
</file>